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1015" windowHeight="8205"/>
  </bookViews>
  <sheets>
    <sheet name="Φύλλο1" sheetId="1" r:id="rId1"/>
    <sheet name="Φύλλο2" sheetId="2" r:id="rId2"/>
    <sheet name="Φύλλο3" sheetId="3" r:id="rId3"/>
  </sheets>
  <calcPr calcId="124519"/>
</workbook>
</file>

<file path=xl/calcChain.xml><?xml version="1.0" encoding="utf-8"?>
<calcChain xmlns="http://schemas.openxmlformats.org/spreadsheetml/2006/main">
  <c r="T25" i="1"/>
  <c r="R25"/>
  <c r="P25"/>
  <c r="N25"/>
  <c r="L25"/>
  <c r="J25"/>
  <c r="H25"/>
  <c r="F25"/>
  <c r="T24"/>
  <c r="R24"/>
  <c r="P24"/>
  <c r="N24"/>
  <c r="L24"/>
  <c r="J24"/>
  <c r="H24"/>
  <c r="F24"/>
  <c r="U24" s="1"/>
  <c r="T23"/>
  <c r="R23"/>
  <c r="P23"/>
  <c r="N23"/>
  <c r="L23"/>
  <c r="J23"/>
  <c r="H23"/>
  <c r="F23"/>
  <c r="U23" s="1"/>
  <c r="T22"/>
  <c r="R22"/>
  <c r="P22"/>
  <c r="N22"/>
  <c r="L22"/>
  <c r="J22"/>
  <c r="H22"/>
  <c r="F22"/>
  <c r="U22" s="1"/>
  <c r="T21"/>
  <c r="R21"/>
  <c r="P21"/>
  <c r="N21"/>
  <c r="L21"/>
  <c r="J21"/>
  <c r="H21"/>
  <c r="F21"/>
  <c r="U21" s="1"/>
  <c r="T20"/>
  <c r="R20"/>
  <c r="P20"/>
  <c r="N20"/>
  <c r="L20"/>
  <c r="J20"/>
  <c r="H20"/>
  <c r="F20"/>
  <c r="U20" s="1"/>
  <c r="T19"/>
  <c r="R19"/>
  <c r="P19"/>
  <c r="N19"/>
  <c r="L19"/>
  <c r="J19"/>
  <c r="H19"/>
  <c r="F19"/>
  <c r="U19" s="1"/>
  <c r="T18"/>
  <c r="R18"/>
  <c r="P18"/>
  <c r="N18"/>
  <c r="L18"/>
  <c r="J18"/>
  <c r="H18"/>
  <c r="F18"/>
  <c r="U18" s="1"/>
  <c r="T17"/>
  <c r="R17"/>
  <c r="P17"/>
  <c r="N17"/>
  <c r="L17"/>
  <c r="J17"/>
  <c r="H17"/>
  <c r="F17"/>
  <c r="U17" s="1"/>
  <c r="T16"/>
  <c r="R16"/>
  <c r="P16"/>
  <c r="N16"/>
  <c r="L16"/>
  <c r="J16"/>
  <c r="H16"/>
  <c r="F16"/>
  <c r="U16" s="1"/>
  <c r="T15"/>
  <c r="R15"/>
  <c r="P15"/>
  <c r="N15"/>
  <c r="L15"/>
  <c r="J15"/>
  <c r="H15"/>
  <c r="F15"/>
  <c r="U15" s="1"/>
  <c r="T14"/>
  <c r="R14"/>
  <c r="P14"/>
  <c r="N14"/>
  <c r="L14"/>
  <c r="J14"/>
  <c r="H14"/>
  <c r="F14"/>
  <c r="U14" s="1"/>
  <c r="T13"/>
  <c r="R13"/>
  <c r="P13"/>
  <c r="N13"/>
  <c r="L13"/>
  <c r="J13"/>
  <c r="H13"/>
  <c r="F13"/>
  <c r="U13" s="1"/>
  <c r="T12"/>
  <c r="R12"/>
  <c r="P12"/>
  <c r="N12"/>
  <c r="L12"/>
  <c r="J12"/>
  <c r="H12"/>
  <c r="F12"/>
  <c r="U12" s="1"/>
  <c r="T11"/>
  <c r="R11"/>
  <c r="P11"/>
  <c r="N11"/>
  <c r="L11"/>
  <c r="J11"/>
  <c r="H11"/>
  <c r="F11"/>
  <c r="U11" s="1"/>
  <c r="T10"/>
  <c r="R10"/>
  <c r="P10"/>
  <c r="N10"/>
  <c r="L10"/>
  <c r="J10"/>
  <c r="H10"/>
  <c r="F10"/>
  <c r="U10" s="1"/>
  <c r="T9"/>
  <c r="R9"/>
  <c r="P9"/>
  <c r="N9"/>
  <c r="L9"/>
  <c r="J9"/>
  <c r="H9"/>
  <c r="F9"/>
  <c r="U9" s="1"/>
  <c r="T8"/>
  <c r="R8"/>
  <c r="P8"/>
  <c r="N8"/>
  <c r="L8"/>
  <c r="J8"/>
  <c r="H8"/>
  <c r="F8"/>
  <c r="U8" s="1"/>
  <c r="T7"/>
  <c r="R7"/>
  <c r="P7"/>
  <c r="N7"/>
  <c r="L7"/>
  <c r="J7"/>
  <c r="H7"/>
  <c r="F7"/>
  <c r="U7" s="1"/>
  <c r="T6"/>
  <c r="R6"/>
  <c r="P6"/>
  <c r="N6"/>
  <c r="L6"/>
  <c r="J6"/>
  <c r="H6"/>
  <c r="F6"/>
  <c r="U6" s="1"/>
  <c r="T5"/>
  <c r="R5"/>
  <c r="P5"/>
  <c r="N5"/>
  <c r="L5"/>
  <c r="J5"/>
  <c r="H5"/>
  <c r="F5"/>
  <c r="U5" s="1"/>
  <c r="T4"/>
  <c r="R4"/>
  <c r="P4"/>
  <c r="N4"/>
  <c r="L4"/>
  <c r="J4"/>
  <c r="H4"/>
  <c r="F4"/>
  <c r="T3"/>
  <c r="R3"/>
  <c r="P3"/>
  <c r="N3"/>
  <c r="L3"/>
  <c r="J3"/>
  <c r="H3"/>
  <c r="F3"/>
  <c r="U3" l="1"/>
  <c r="U4"/>
  <c r="U25"/>
</calcChain>
</file>

<file path=xl/sharedStrings.xml><?xml version="1.0" encoding="utf-8"?>
<sst xmlns="http://schemas.openxmlformats.org/spreadsheetml/2006/main" count="119" uniqueCount="74">
  <si>
    <t>ΣΕΙΡΑ ΚΑΤΑΤΑΞΗΣ</t>
  </si>
  <si>
    <t>ΑΡΙΘΜΟΣ ΠΡΩΤΟΚΟΛΛΟΥ</t>
  </si>
  <si>
    <t>ΕΠΩΝΥΜΟ</t>
  </si>
  <si>
    <t>ΟΝΟΜΑ</t>
  </si>
  <si>
    <t>ΕΜΠΕΙΡΙΑ - ΜΗΝΕΣ</t>
  </si>
  <si>
    <t>ΜΟΡΙΑ ΕΜΠΕΙΡΙΑΣ ΜΗΝΩΝ</t>
  </si>
  <si>
    <t>ΕΜΠΕΙΡΙΑ -ΑΙΘΟΥΣΕΣ</t>
  </si>
  <si>
    <t>ΜΟΡΙΑ ΕΜΠΕΙΡΙΑΣ -ΑΙΘΟΥΣΩΝ</t>
  </si>
  <si>
    <t>ΠΟΛΥΤΕΚΝΟΙ ή ΤΕΚΝΟ ΠΟΛΥΤΕΚΝΗΣ ΟΙΚΟΓΕΝΕΙΑΣ</t>
  </si>
  <si>
    <t>ΜΟΡΙΑ ΠΟΛΥΤΕΚΝΙΑΣ</t>
  </si>
  <si>
    <t>ΤΡΙΤΕΚΝΟΙ ή ΤΕΚΝΟ ΤΡΙΤΕΚΝΗΣ ΟΙΚΟΓΕΝΕΙΑΣ</t>
  </si>
  <si>
    <t>ΜΟΡΙΑ ΤΡΙΤΕΚΝΙΑΣ</t>
  </si>
  <si>
    <t>ΑΝΗΛΙΚΑ ΤΕΚΝΑ</t>
  </si>
  <si>
    <t>ΜΟΡΙΑ ΑΝΗΛΙΚΩΝ</t>
  </si>
  <si>
    <t>ΜΟΝΟΓΟΝΕΑΣ ή ΤΕΚΝΟ ΜΟΝΟΓΟΝΕΪΚΗΣ ΟΙΚΟΓΕΝΕΙΑΣ</t>
  </si>
  <si>
    <t>ΜΟΡΙΑ ΜΟΝΟΓΟΝΕΪΚΗΣ ΟΙΚΟΓΕΝΕΙΑΣ</t>
  </si>
  <si>
    <t>ΑΝΑΠΗΡΙΑ ΓΟΝΕΑ, ΤΕΚΝΟΥ, ΑΔΕΛΦΟΥ Ή ΣΥΖΥΓΟΥ</t>
  </si>
  <si>
    <t>ΜΟΡΙΑ ΑΝΑΠΗΡΙΑ</t>
  </si>
  <si>
    <t>ΗΛΙΚΙΑ</t>
  </si>
  <si>
    <t>ΜΟΡΙΑ ΗΛΙΚΙΑΣ</t>
  </si>
  <si>
    <t>ΣΥΝΟΛΟ</t>
  </si>
  <si>
    <t>ΚΟΥΚΟΥ</t>
  </si>
  <si>
    <t>ΧΡΥΣΟΒΑΛΑΝΤΟΥ</t>
  </si>
  <si>
    <t>ΟΧΙ</t>
  </si>
  <si>
    <t>Δεν υφίσταται</t>
  </si>
  <si>
    <t>Άνω των 50 ετών</t>
  </si>
  <si>
    <t>ΑΝΘΟΠΟΥΛΟΥ</t>
  </si>
  <si>
    <t>ΓΕΩΡΓΙΑ</t>
  </si>
  <si>
    <t>Έως και 50 ετών</t>
  </si>
  <si>
    <t>ΠΑΠΑΔΟΠΟΥΛΟΥ</t>
  </si>
  <si>
    <t>ΕΙΡΗΝΗ</t>
  </si>
  <si>
    <t>ΑΘΑΝΑΣΑΚΟΓΛΟΥ</t>
  </si>
  <si>
    <t>ΒΑΣΙΛΙΚΗ</t>
  </si>
  <si>
    <t>ΔΕΜΕΡΤΖΗ</t>
  </si>
  <si>
    <t>ΚΥΡΙΑΚΗ</t>
  </si>
  <si>
    <t>ΧΡYΣΟΣΤΟΜΙΔΟΥ</t>
  </si>
  <si>
    <t>ΑΘΗΝΑ</t>
  </si>
  <si>
    <t>50%-59%</t>
  </si>
  <si>
    <t>ΣΤΕΡΓΙΟΥΛΑ</t>
  </si>
  <si>
    <t>ΜΑΡΙΑ</t>
  </si>
  <si>
    <t>ΚΩΝΣΤΑΝΤΙΝΙΔΟΥ</t>
  </si>
  <si>
    <t>ΠΑΛΑΣΗ</t>
  </si>
  <si>
    <t>ΛΕΥΚΑ</t>
  </si>
  <si>
    <t>ΑΣΠΑΣΙΑ</t>
  </si>
  <si>
    <t>ΛΑΤΚΑ</t>
  </si>
  <si>
    <t>ΦΩΤΕΙΝΗ</t>
  </si>
  <si>
    <t>ΣΤΑΥΡΟΥΣΗ</t>
  </si>
  <si>
    <t>ΒΑΣΙΛΕΙΑ</t>
  </si>
  <si>
    <t>ΗΜΕΡΙΔΟΥ</t>
  </si>
  <si>
    <t>ΕΛΕΝΗ</t>
  </si>
  <si>
    <t>ΣΕΚΕΡΚΑ</t>
  </si>
  <si>
    <t>ΕΛΛΗ</t>
  </si>
  <si>
    <t>ΝΑΙ</t>
  </si>
  <si>
    <t>ΕΜΜΑΝΟΥΗΛΙΔΟΥ</t>
  </si>
  <si>
    <t>ΑΝΝΑ</t>
  </si>
  <si>
    <t>ΔΕΡΕΚΗ</t>
  </si>
  <si>
    <t>ΣΟΦΙΑ</t>
  </si>
  <si>
    <t>ΣΚΑΡΛΑΤΟΥ</t>
  </si>
  <si>
    <t>ΚΑΡΑΧΑΛΙΟΥ</t>
  </si>
  <si>
    <t>ΦΡΑΝΤΖΕΣΚΑ</t>
  </si>
  <si>
    <t>ΧΑΛΙΝΙΔΟΥ</t>
  </si>
  <si>
    <t>ΑΝΑΪΔΑ</t>
  </si>
  <si>
    <t>ΚΑΚΑΡΑΝΤΖΑ</t>
  </si>
  <si>
    <t>ΙΩΑΝΝΑ</t>
  </si>
  <si>
    <t>ΜΕΛΙΚΙΔΟΥ</t>
  </si>
  <si>
    <t>ΔΙΑΝΑ</t>
  </si>
  <si>
    <t>ΧΑΤΖΗΔΗΜΗΤΡΙΟΥ</t>
  </si>
  <si>
    <t>ΔΗΜΗΤΡΑ</t>
  </si>
  <si>
    <t>ΜΟΥΚΟΥ</t>
  </si>
  <si>
    <t>ΕΥΑΓΓΕΛΙΑ</t>
  </si>
  <si>
    <t>ΑΣΤΕΡΙΟΥ</t>
  </si>
  <si>
    <t>Ο ΔΗΜΑΡΧΟΣ</t>
  </si>
  <si>
    <t>ΠΑΝΤΕΛΕΗΜΩΝ ΤΣΑΚΙΡΗΣ</t>
  </si>
  <si>
    <r>
      <t xml:space="preserve">ΠΙΝΑΚΑΣ ΕΠΙΤΥΧΟΝΤΩΝ  </t>
    </r>
    <r>
      <rPr>
        <b/>
        <u/>
        <sz val="11"/>
        <color theme="1"/>
        <rFont val="Calibri"/>
        <family val="2"/>
        <charset val="161"/>
        <scheme val="minor"/>
      </rPr>
      <t>ΠΛΗΡΟΥΣ</t>
    </r>
    <r>
      <rPr>
        <b/>
        <u/>
        <sz val="11"/>
        <rFont val="Calibri"/>
        <family val="2"/>
        <charset val="161"/>
      </rPr>
      <t xml:space="preserve"> ΑΠΑΣΧΟΛΗΣΗΣ</t>
    </r>
    <r>
      <rPr>
        <b/>
        <sz val="11"/>
        <color indexed="8"/>
        <rFont val="Calibri"/>
        <family val="2"/>
        <charset val="161"/>
      </rPr>
      <t xml:space="preserve"> ΤΗΣ ΣΟΧ 2/2020 (Α.Π.13956/20-8-2020 ) ΑΝΑΚΟΙΝΩΣΗΣ ΤΟΥ ΔΗΜΟΥ ΩΡΑΙΟΚΑΣΤΡΟΥ ΓΙΑ ΠΡΟΣΛΗΨΗ ΠΡΟΣΩΠΙΚΟΥ ΚΑΘΑΡΙΟΤΗΤΑΣ ΣΧΟΛΙΚΩΝ ΜΟΝΑΔΩΝ                             ΩΡΑΙΟΚΑΣΤΡΟ, 08/09/2020       ΑΡ.ΠΡΩΤ.:15437</t>
    </r>
  </si>
</sst>
</file>

<file path=xl/styles.xml><?xml version="1.0" encoding="utf-8"?>
<styleSheet xmlns="http://schemas.openxmlformats.org/spreadsheetml/2006/main">
  <fonts count="7">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b/>
      <u/>
      <sz val="11"/>
      <color theme="1"/>
      <name val="Calibri"/>
      <family val="2"/>
      <charset val="161"/>
      <scheme val="minor"/>
    </font>
    <font>
      <b/>
      <u/>
      <sz val="11"/>
      <name val="Calibri"/>
      <family val="2"/>
      <charset val="161"/>
    </font>
    <font>
      <b/>
      <sz val="11"/>
      <color indexed="8"/>
      <name val="Calibri"/>
      <family val="2"/>
      <charset val="161"/>
    </font>
    <font>
      <sz val="9"/>
      <color theme="1"/>
      <name val="Calibri"/>
      <family val="2"/>
      <charset val="161"/>
      <scheme val="minor"/>
    </font>
  </fonts>
  <fills count="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59999389629810485"/>
        <bgColor indexed="65"/>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18">
    <xf numFmtId="0" fontId="0" fillId="0" borderId="0" xfId="0"/>
    <xf numFmtId="0" fontId="6"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6" fillId="2" borderId="1" xfId="1" applyFont="1" applyBorder="1" applyAlignment="1">
      <alignment horizontal="center" vertical="center" textRotation="90" wrapText="1" readingOrder="1"/>
    </xf>
    <xf numFmtId="0" fontId="6" fillId="5" borderId="1" xfId="2" applyFont="1" applyFill="1" applyBorder="1" applyAlignment="1">
      <alignment horizontal="center" vertical="center" textRotation="90" wrapText="1"/>
    </xf>
    <xf numFmtId="0" fontId="6" fillId="2" borderId="1" xfId="1" applyFont="1" applyBorder="1" applyAlignment="1">
      <alignment horizontal="center" vertical="center" textRotation="90" wrapText="1"/>
    </xf>
    <xf numFmtId="0" fontId="6" fillId="3" borderId="1" xfId="2" applyFont="1" applyBorder="1" applyAlignment="1">
      <alignment horizontal="center" vertical="center" textRotation="90" wrapText="1"/>
    </xf>
    <xf numFmtId="0" fontId="6" fillId="6" borderId="1" xfId="3" applyFont="1" applyFill="1" applyBorder="1" applyAlignment="1">
      <alignment horizontal="center" vertical="center" textRotation="90"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xf>
    <xf numFmtId="0" fontId="6" fillId="7" borderId="1" xfId="1" applyFont="1" applyFill="1" applyBorder="1" applyAlignment="1">
      <alignment horizontal="center" vertical="center"/>
    </xf>
    <xf numFmtId="0" fontId="6" fillId="5" borderId="1" xfId="2" applyFont="1" applyFill="1" applyBorder="1" applyAlignment="1">
      <alignment horizontal="center" vertical="center"/>
    </xf>
    <xf numFmtId="0" fontId="6" fillId="6" borderId="1" xfId="3" applyFont="1" applyFill="1" applyBorder="1" applyAlignment="1">
      <alignment horizontal="center" vertical="center"/>
    </xf>
    <xf numFmtId="0" fontId="6" fillId="0" borderId="1" xfId="0" applyFont="1" applyBorder="1" applyAlignment="1">
      <alignment horizontal="center"/>
    </xf>
    <xf numFmtId="0" fontId="6" fillId="2" borderId="1" xfId="1" applyFont="1" applyFill="1" applyBorder="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center"/>
    </xf>
  </cellXfs>
  <cellStyles count="4">
    <cellStyle name="20% - Έμφαση1" xfId="1" builtinId="30"/>
    <cellStyle name="20% - Έμφαση2" xfId="2" builtinId="34"/>
    <cellStyle name="40% - Έμφαση3" xfId="3" builtinId="39"/>
    <cellStyle name="Κανονικό"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34"/>
  <sheetViews>
    <sheetView tabSelected="1" workbookViewId="0">
      <selection sqref="A1:U1"/>
    </sheetView>
  </sheetViews>
  <sheetFormatPr defaultRowHeight="15"/>
  <cols>
    <col min="1" max="1" width="3.5703125" customWidth="1"/>
    <col min="2" max="2" width="5.7109375" customWidth="1"/>
    <col min="3" max="3" width="16.140625" customWidth="1"/>
    <col min="4" max="4" width="13.42578125" customWidth="1"/>
    <col min="5" max="5" width="4.28515625" customWidth="1"/>
    <col min="6" max="7" width="4.5703125" customWidth="1"/>
    <col min="8" max="8" width="4.7109375" customWidth="1"/>
    <col min="9" max="9" width="4.5703125" customWidth="1"/>
    <col min="10" max="10" width="4" customWidth="1"/>
    <col min="11" max="11" width="5" customWidth="1"/>
    <col min="12" max="12" width="3.28515625" customWidth="1"/>
    <col min="13" max="13" width="2.85546875" customWidth="1"/>
    <col min="14" max="14" width="3.28515625" customWidth="1"/>
    <col min="15" max="15" width="4.140625" customWidth="1"/>
    <col min="16" max="16" width="4.5703125" customWidth="1"/>
    <col min="17" max="17" width="11.28515625" customWidth="1"/>
    <col min="18" max="18" width="4" customWidth="1"/>
    <col min="19" max="19" width="12.85546875" customWidth="1"/>
    <col min="20" max="20" width="4.28515625" customWidth="1"/>
    <col min="21" max="21" width="4.42578125" customWidth="1"/>
  </cols>
  <sheetData>
    <row r="1" spans="1:21" ht="40.5" customHeight="1">
      <c r="A1" s="16" t="s">
        <v>73</v>
      </c>
      <c r="B1" s="16"/>
      <c r="C1" s="16"/>
      <c r="D1" s="16"/>
      <c r="E1" s="16"/>
      <c r="F1" s="16"/>
      <c r="G1" s="16"/>
      <c r="H1" s="16"/>
      <c r="I1" s="16"/>
      <c r="J1" s="16"/>
      <c r="K1" s="16"/>
      <c r="L1" s="16"/>
      <c r="M1" s="16"/>
      <c r="N1" s="16"/>
      <c r="O1" s="16"/>
      <c r="P1" s="16"/>
      <c r="Q1" s="16"/>
      <c r="R1" s="16"/>
      <c r="S1" s="16"/>
      <c r="T1" s="16"/>
      <c r="U1" s="16"/>
    </row>
    <row r="2" spans="1:21" ht="102.75" customHeight="1">
      <c r="A2" s="1" t="s">
        <v>0</v>
      </c>
      <c r="B2" s="1" t="s">
        <v>1</v>
      </c>
      <c r="C2" s="2" t="s">
        <v>2</v>
      </c>
      <c r="D2" s="2" t="s">
        <v>3</v>
      </c>
      <c r="E2" s="3" t="s">
        <v>4</v>
      </c>
      <c r="F2" s="4" t="s">
        <v>5</v>
      </c>
      <c r="G2" s="5" t="s">
        <v>6</v>
      </c>
      <c r="H2" s="4" t="s">
        <v>7</v>
      </c>
      <c r="I2" s="5" t="s">
        <v>8</v>
      </c>
      <c r="J2" s="4" t="s">
        <v>9</v>
      </c>
      <c r="K2" s="5" t="s">
        <v>10</v>
      </c>
      <c r="L2" s="4" t="s">
        <v>11</v>
      </c>
      <c r="M2" s="5" t="s">
        <v>12</v>
      </c>
      <c r="N2" s="4" t="s">
        <v>13</v>
      </c>
      <c r="O2" s="5" t="s">
        <v>14</v>
      </c>
      <c r="P2" s="4" t="s">
        <v>15</v>
      </c>
      <c r="Q2" s="5" t="s">
        <v>16</v>
      </c>
      <c r="R2" s="4" t="s">
        <v>17</v>
      </c>
      <c r="S2" s="5" t="s">
        <v>18</v>
      </c>
      <c r="T2" s="6" t="s">
        <v>19</v>
      </c>
      <c r="U2" s="7" t="s">
        <v>20</v>
      </c>
    </row>
    <row r="3" spans="1:21">
      <c r="A3" s="8">
        <v>1</v>
      </c>
      <c r="B3" s="9">
        <v>14473</v>
      </c>
      <c r="C3" s="10" t="s">
        <v>21</v>
      </c>
      <c r="D3" s="10" t="s">
        <v>22</v>
      </c>
      <c r="E3" s="11">
        <v>169</v>
      </c>
      <c r="F3" s="12">
        <f t="shared" ref="F3:F25" si="0">E3*17</f>
        <v>2873</v>
      </c>
      <c r="G3" s="11">
        <v>2890</v>
      </c>
      <c r="H3" s="12">
        <f t="shared" ref="H3:H25" si="1">G3</f>
        <v>2890</v>
      </c>
      <c r="I3" s="11">
        <v>0</v>
      </c>
      <c r="J3" s="12">
        <f t="shared" ref="J3:J25" si="2">IF(I3&gt;=4,I3*10-10,0)</f>
        <v>0</v>
      </c>
      <c r="K3" s="11" t="s">
        <v>23</v>
      </c>
      <c r="L3" s="12">
        <f t="shared" ref="L3:L25" si="3">IF(K3="ΝΑΙ",15,0)</f>
        <v>0</v>
      </c>
      <c r="M3" s="11">
        <v>0</v>
      </c>
      <c r="N3" s="12">
        <f t="shared" ref="N3:N25" si="4">IF(M3&lt;3,M3*5,20)</f>
        <v>0</v>
      </c>
      <c r="O3" s="11">
        <v>3</v>
      </c>
      <c r="P3" s="12">
        <f t="shared" ref="P3:P25" si="5">O3*10</f>
        <v>30</v>
      </c>
      <c r="Q3" s="11" t="s">
        <v>24</v>
      </c>
      <c r="R3" s="12">
        <f t="shared" ref="R3:R25" si="6">IF(Q3="50%-59%",10,IF(Q3="60%-66%",12,IF(Q3="67%-69%",15,IF(Q3="70% και άνω",17,IF(Q3="Δεν υφίσταται",0)))))</f>
        <v>0</v>
      </c>
      <c r="S3" s="11" t="s">
        <v>25</v>
      </c>
      <c r="T3" s="12">
        <f t="shared" ref="T3:T25" si="7">IF(S3="Έως και 50 ετών",10,20)</f>
        <v>20</v>
      </c>
      <c r="U3" s="13">
        <f t="shared" ref="U3:U25" si="8">SUM(F3,H3,J3,L3,N3,P3,R3,T3)</f>
        <v>5813</v>
      </c>
    </row>
    <row r="4" spans="1:21">
      <c r="A4" s="8">
        <v>2</v>
      </c>
      <c r="B4" s="8">
        <v>14489</v>
      </c>
      <c r="C4" s="8" t="s">
        <v>26</v>
      </c>
      <c r="D4" s="8" t="s">
        <v>27</v>
      </c>
      <c r="E4" s="11">
        <v>140</v>
      </c>
      <c r="F4" s="12">
        <f t="shared" si="0"/>
        <v>2380</v>
      </c>
      <c r="G4" s="11">
        <v>2380</v>
      </c>
      <c r="H4" s="12">
        <f t="shared" si="1"/>
        <v>2380</v>
      </c>
      <c r="I4" s="11"/>
      <c r="J4" s="12">
        <f t="shared" si="2"/>
        <v>0</v>
      </c>
      <c r="K4" s="11"/>
      <c r="L4" s="12">
        <f t="shared" si="3"/>
        <v>0</v>
      </c>
      <c r="M4" s="11">
        <v>1</v>
      </c>
      <c r="N4" s="12">
        <f t="shared" si="4"/>
        <v>5</v>
      </c>
      <c r="O4" s="11"/>
      <c r="P4" s="12">
        <f t="shared" si="5"/>
        <v>0</v>
      </c>
      <c r="Q4" s="11" t="s">
        <v>24</v>
      </c>
      <c r="R4" s="12">
        <f t="shared" si="6"/>
        <v>0</v>
      </c>
      <c r="S4" s="11" t="s">
        <v>28</v>
      </c>
      <c r="T4" s="12">
        <f t="shared" si="7"/>
        <v>10</v>
      </c>
      <c r="U4" s="13">
        <f t="shared" si="8"/>
        <v>4775</v>
      </c>
    </row>
    <row r="5" spans="1:21">
      <c r="A5" s="8">
        <v>3</v>
      </c>
      <c r="B5" s="14">
        <v>14353</v>
      </c>
      <c r="C5" s="14" t="s">
        <v>29</v>
      </c>
      <c r="D5" s="14" t="s">
        <v>30</v>
      </c>
      <c r="E5" s="11">
        <v>136</v>
      </c>
      <c r="F5" s="12">
        <f t="shared" si="0"/>
        <v>2312</v>
      </c>
      <c r="G5" s="11">
        <v>2329</v>
      </c>
      <c r="H5" s="12">
        <f t="shared" si="1"/>
        <v>2329</v>
      </c>
      <c r="I5" s="11"/>
      <c r="J5" s="12">
        <f t="shared" si="2"/>
        <v>0</v>
      </c>
      <c r="K5" s="11"/>
      <c r="L5" s="12">
        <f t="shared" si="3"/>
        <v>0</v>
      </c>
      <c r="M5" s="11"/>
      <c r="N5" s="12">
        <f t="shared" si="4"/>
        <v>0</v>
      </c>
      <c r="O5" s="11"/>
      <c r="P5" s="12">
        <f t="shared" si="5"/>
        <v>0</v>
      </c>
      <c r="Q5" s="11" t="s">
        <v>24</v>
      </c>
      <c r="R5" s="12">
        <f t="shared" si="6"/>
        <v>0</v>
      </c>
      <c r="S5" s="11" t="s">
        <v>28</v>
      </c>
      <c r="T5" s="12">
        <f t="shared" si="7"/>
        <v>10</v>
      </c>
      <c r="U5" s="13">
        <f t="shared" si="8"/>
        <v>4651</v>
      </c>
    </row>
    <row r="6" spans="1:21">
      <c r="A6" s="8">
        <v>4</v>
      </c>
      <c r="B6" s="8">
        <v>14254</v>
      </c>
      <c r="C6" s="8" t="s">
        <v>31</v>
      </c>
      <c r="D6" s="8" t="s">
        <v>32</v>
      </c>
      <c r="E6" s="11">
        <v>140</v>
      </c>
      <c r="F6" s="12">
        <f t="shared" si="0"/>
        <v>2380</v>
      </c>
      <c r="G6" s="11">
        <v>1960</v>
      </c>
      <c r="H6" s="12">
        <f t="shared" si="1"/>
        <v>1960</v>
      </c>
      <c r="I6" s="11"/>
      <c r="J6" s="12">
        <f t="shared" si="2"/>
        <v>0</v>
      </c>
      <c r="K6" s="11"/>
      <c r="L6" s="12">
        <f t="shared" si="3"/>
        <v>0</v>
      </c>
      <c r="M6" s="11"/>
      <c r="N6" s="12">
        <f t="shared" si="4"/>
        <v>0</v>
      </c>
      <c r="O6" s="11"/>
      <c r="P6" s="12">
        <f t="shared" si="5"/>
        <v>0</v>
      </c>
      <c r="Q6" s="11" t="s">
        <v>24</v>
      </c>
      <c r="R6" s="12">
        <f t="shared" si="6"/>
        <v>0</v>
      </c>
      <c r="S6" s="11" t="s">
        <v>25</v>
      </c>
      <c r="T6" s="12">
        <f t="shared" si="7"/>
        <v>20</v>
      </c>
      <c r="U6" s="13">
        <f t="shared" si="8"/>
        <v>4360</v>
      </c>
    </row>
    <row r="7" spans="1:21">
      <c r="A7" s="8">
        <v>5</v>
      </c>
      <c r="B7" s="8">
        <v>14461</v>
      </c>
      <c r="C7" s="8" t="s">
        <v>33</v>
      </c>
      <c r="D7" s="8" t="s">
        <v>34</v>
      </c>
      <c r="E7" s="11">
        <v>120</v>
      </c>
      <c r="F7" s="12">
        <f t="shared" si="0"/>
        <v>2040</v>
      </c>
      <c r="G7" s="11">
        <v>2040</v>
      </c>
      <c r="H7" s="12">
        <f t="shared" si="1"/>
        <v>2040</v>
      </c>
      <c r="I7" s="11">
        <v>6</v>
      </c>
      <c r="J7" s="12">
        <f t="shared" si="2"/>
        <v>50</v>
      </c>
      <c r="K7" s="11"/>
      <c r="L7" s="12">
        <f t="shared" si="3"/>
        <v>0</v>
      </c>
      <c r="M7" s="11">
        <v>2</v>
      </c>
      <c r="N7" s="12">
        <f t="shared" si="4"/>
        <v>10</v>
      </c>
      <c r="O7" s="11"/>
      <c r="P7" s="12">
        <f t="shared" si="5"/>
        <v>0</v>
      </c>
      <c r="Q7" s="11" t="s">
        <v>24</v>
      </c>
      <c r="R7" s="12">
        <f t="shared" si="6"/>
        <v>0</v>
      </c>
      <c r="S7" s="11" t="s">
        <v>25</v>
      </c>
      <c r="T7" s="12">
        <f t="shared" si="7"/>
        <v>20</v>
      </c>
      <c r="U7" s="13">
        <f t="shared" si="8"/>
        <v>4160</v>
      </c>
    </row>
    <row r="8" spans="1:21">
      <c r="A8" s="8">
        <v>6</v>
      </c>
      <c r="B8" s="14">
        <v>14477</v>
      </c>
      <c r="C8" s="10" t="s">
        <v>35</v>
      </c>
      <c r="D8" s="14" t="s">
        <v>36</v>
      </c>
      <c r="E8" s="15">
        <v>159</v>
      </c>
      <c r="F8" s="12">
        <f t="shared" si="0"/>
        <v>2703</v>
      </c>
      <c r="G8" s="11">
        <v>1280</v>
      </c>
      <c r="H8" s="12">
        <f t="shared" si="1"/>
        <v>1280</v>
      </c>
      <c r="I8" s="11"/>
      <c r="J8" s="12">
        <f t="shared" si="2"/>
        <v>0</v>
      </c>
      <c r="K8" s="11"/>
      <c r="L8" s="12">
        <f t="shared" si="3"/>
        <v>0</v>
      </c>
      <c r="M8" s="11"/>
      <c r="N8" s="12">
        <f t="shared" si="4"/>
        <v>0</v>
      </c>
      <c r="O8" s="11"/>
      <c r="P8" s="12">
        <f t="shared" si="5"/>
        <v>0</v>
      </c>
      <c r="Q8" s="11" t="s">
        <v>37</v>
      </c>
      <c r="R8" s="12">
        <f t="shared" si="6"/>
        <v>10</v>
      </c>
      <c r="S8" s="11" t="s">
        <v>25</v>
      </c>
      <c r="T8" s="12">
        <f t="shared" si="7"/>
        <v>20</v>
      </c>
      <c r="U8" s="13">
        <f t="shared" si="8"/>
        <v>4013</v>
      </c>
    </row>
    <row r="9" spans="1:21">
      <c r="A9" s="8">
        <v>7</v>
      </c>
      <c r="B9" s="14">
        <v>14531</v>
      </c>
      <c r="C9" s="14" t="s">
        <v>38</v>
      </c>
      <c r="D9" s="14" t="s">
        <v>39</v>
      </c>
      <c r="E9" s="15">
        <v>120</v>
      </c>
      <c r="F9" s="12">
        <f t="shared" si="0"/>
        <v>2040</v>
      </c>
      <c r="G9" s="11">
        <v>1920</v>
      </c>
      <c r="H9" s="12">
        <f t="shared" si="1"/>
        <v>1920</v>
      </c>
      <c r="I9" s="11"/>
      <c r="J9" s="12">
        <f t="shared" si="2"/>
        <v>0</v>
      </c>
      <c r="K9" s="11"/>
      <c r="L9" s="12">
        <f t="shared" si="3"/>
        <v>0</v>
      </c>
      <c r="M9" s="11"/>
      <c r="N9" s="12">
        <f t="shared" si="4"/>
        <v>0</v>
      </c>
      <c r="O9" s="11"/>
      <c r="P9" s="12">
        <f t="shared" si="5"/>
        <v>0</v>
      </c>
      <c r="Q9" s="11" t="s">
        <v>24</v>
      </c>
      <c r="R9" s="12">
        <f t="shared" si="6"/>
        <v>0</v>
      </c>
      <c r="S9" s="11" t="s">
        <v>28</v>
      </c>
      <c r="T9" s="12">
        <f t="shared" si="7"/>
        <v>10</v>
      </c>
      <c r="U9" s="13">
        <f t="shared" si="8"/>
        <v>3970</v>
      </c>
    </row>
    <row r="10" spans="1:21">
      <c r="A10" s="8">
        <v>8</v>
      </c>
      <c r="B10" s="8">
        <v>14253</v>
      </c>
      <c r="C10" s="14" t="s">
        <v>40</v>
      </c>
      <c r="D10" s="14" t="s">
        <v>41</v>
      </c>
      <c r="E10" s="11">
        <v>120</v>
      </c>
      <c r="F10" s="12">
        <f t="shared" si="0"/>
        <v>2040</v>
      </c>
      <c r="G10" s="11">
        <v>1710</v>
      </c>
      <c r="H10" s="12">
        <f t="shared" si="1"/>
        <v>1710</v>
      </c>
      <c r="I10" s="11">
        <v>4</v>
      </c>
      <c r="J10" s="12">
        <f t="shared" si="2"/>
        <v>30</v>
      </c>
      <c r="K10" s="11"/>
      <c r="L10" s="12">
        <f t="shared" si="3"/>
        <v>0</v>
      </c>
      <c r="M10" s="11"/>
      <c r="N10" s="12">
        <f t="shared" si="4"/>
        <v>0</v>
      </c>
      <c r="O10" s="11"/>
      <c r="P10" s="12">
        <f t="shared" si="5"/>
        <v>0</v>
      </c>
      <c r="Q10" s="11" t="s">
        <v>24</v>
      </c>
      <c r="R10" s="12">
        <f t="shared" si="6"/>
        <v>0</v>
      </c>
      <c r="S10" s="11" t="s">
        <v>25</v>
      </c>
      <c r="T10" s="12">
        <f t="shared" si="7"/>
        <v>20</v>
      </c>
      <c r="U10" s="13">
        <f t="shared" si="8"/>
        <v>3800</v>
      </c>
    </row>
    <row r="11" spans="1:21">
      <c r="A11" s="8">
        <v>9</v>
      </c>
      <c r="B11" s="14">
        <v>14410</v>
      </c>
      <c r="C11" s="14" t="s">
        <v>42</v>
      </c>
      <c r="D11" s="14" t="s">
        <v>43</v>
      </c>
      <c r="E11" s="11">
        <v>126</v>
      </c>
      <c r="F11" s="12">
        <f t="shared" si="0"/>
        <v>2142</v>
      </c>
      <c r="G11" s="11">
        <v>1368</v>
      </c>
      <c r="H11" s="12">
        <f t="shared" si="1"/>
        <v>1368</v>
      </c>
      <c r="I11" s="11"/>
      <c r="J11" s="12">
        <f t="shared" si="2"/>
        <v>0</v>
      </c>
      <c r="K11" s="11"/>
      <c r="L11" s="12">
        <f t="shared" si="3"/>
        <v>0</v>
      </c>
      <c r="M11" s="11"/>
      <c r="N11" s="12">
        <f t="shared" si="4"/>
        <v>0</v>
      </c>
      <c r="O11" s="11"/>
      <c r="P11" s="12">
        <f t="shared" si="5"/>
        <v>0</v>
      </c>
      <c r="Q11" s="11" t="s">
        <v>24</v>
      </c>
      <c r="R11" s="12">
        <f t="shared" si="6"/>
        <v>0</v>
      </c>
      <c r="S11" s="11" t="s">
        <v>25</v>
      </c>
      <c r="T11" s="12">
        <f t="shared" si="7"/>
        <v>20</v>
      </c>
      <c r="U11" s="13">
        <f t="shared" si="8"/>
        <v>3530</v>
      </c>
    </row>
    <row r="12" spans="1:21">
      <c r="A12" s="8">
        <v>10</v>
      </c>
      <c r="B12" s="14">
        <v>14264</v>
      </c>
      <c r="C12" s="14" t="s">
        <v>44</v>
      </c>
      <c r="D12" s="14" t="s">
        <v>45</v>
      </c>
      <c r="E12" s="11">
        <v>110</v>
      </c>
      <c r="F12" s="12">
        <f t="shared" si="0"/>
        <v>1870</v>
      </c>
      <c r="G12" s="11">
        <v>1320</v>
      </c>
      <c r="H12" s="12">
        <f t="shared" si="1"/>
        <v>1320</v>
      </c>
      <c r="I12" s="11">
        <v>4</v>
      </c>
      <c r="J12" s="12">
        <f t="shared" si="2"/>
        <v>30</v>
      </c>
      <c r="K12" s="11"/>
      <c r="L12" s="12">
        <f t="shared" si="3"/>
        <v>0</v>
      </c>
      <c r="M12" s="11"/>
      <c r="N12" s="12">
        <f t="shared" si="4"/>
        <v>0</v>
      </c>
      <c r="O12" s="11"/>
      <c r="P12" s="12">
        <f t="shared" si="5"/>
        <v>0</v>
      </c>
      <c r="Q12" s="11" t="s">
        <v>24</v>
      </c>
      <c r="R12" s="12">
        <f t="shared" si="6"/>
        <v>0</v>
      </c>
      <c r="S12" s="11" t="s">
        <v>25</v>
      </c>
      <c r="T12" s="12">
        <f t="shared" si="7"/>
        <v>20</v>
      </c>
      <c r="U12" s="13">
        <f t="shared" si="8"/>
        <v>3240</v>
      </c>
    </row>
    <row r="13" spans="1:21">
      <c r="A13" s="8">
        <v>11</v>
      </c>
      <c r="B13" s="14">
        <v>14427</v>
      </c>
      <c r="C13" s="14" t="s">
        <v>46</v>
      </c>
      <c r="D13" s="14" t="s">
        <v>47</v>
      </c>
      <c r="E13" s="15">
        <v>108</v>
      </c>
      <c r="F13" s="12">
        <f t="shared" si="0"/>
        <v>1836</v>
      </c>
      <c r="G13" s="11">
        <v>1284</v>
      </c>
      <c r="H13" s="12">
        <f t="shared" si="1"/>
        <v>1284</v>
      </c>
      <c r="I13" s="11"/>
      <c r="J13" s="12">
        <f t="shared" si="2"/>
        <v>0</v>
      </c>
      <c r="K13" s="11"/>
      <c r="L13" s="12">
        <f t="shared" si="3"/>
        <v>0</v>
      </c>
      <c r="M13" s="11"/>
      <c r="N13" s="12">
        <f t="shared" si="4"/>
        <v>0</v>
      </c>
      <c r="O13" s="11"/>
      <c r="P13" s="12">
        <f t="shared" si="5"/>
        <v>0</v>
      </c>
      <c r="Q13" s="11" t="s">
        <v>37</v>
      </c>
      <c r="R13" s="12">
        <f t="shared" si="6"/>
        <v>10</v>
      </c>
      <c r="S13" s="11" t="s">
        <v>25</v>
      </c>
      <c r="T13" s="12">
        <f t="shared" si="7"/>
        <v>20</v>
      </c>
      <c r="U13" s="13">
        <f t="shared" si="8"/>
        <v>3150</v>
      </c>
    </row>
    <row r="14" spans="1:21">
      <c r="A14" s="8">
        <v>12</v>
      </c>
      <c r="B14" s="8">
        <v>14475</v>
      </c>
      <c r="C14" s="8" t="s">
        <v>48</v>
      </c>
      <c r="D14" s="8" t="s">
        <v>49</v>
      </c>
      <c r="E14" s="11">
        <v>100</v>
      </c>
      <c r="F14" s="12">
        <f t="shared" si="0"/>
        <v>1700</v>
      </c>
      <c r="G14" s="11">
        <v>1400</v>
      </c>
      <c r="H14" s="12">
        <f t="shared" si="1"/>
        <v>1400</v>
      </c>
      <c r="I14" s="11"/>
      <c r="J14" s="12">
        <f t="shared" si="2"/>
        <v>0</v>
      </c>
      <c r="K14" s="11"/>
      <c r="L14" s="12">
        <f t="shared" si="3"/>
        <v>0</v>
      </c>
      <c r="M14" s="11"/>
      <c r="N14" s="12">
        <f t="shared" si="4"/>
        <v>0</v>
      </c>
      <c r="O14" s="11">
        <v>2</v>
      </c>
      <c r="P14" s="12">
        <f t="shared" si="5"/>
        <v>20</v>
      </c>
      <c r="Q14" s="11" t="s">
        <v>24</v>
      </c>
      <c r="R14" s="12">
        <f t="shared" si="6"/>
        <v>0</v>
      </c>
      <c r="S14" s="11" t="s">
        <v>28</v>
      </c>
      <c r="T14" s="12">
        <f t="shared" si="7"/>
        <v>10</v>
      </c>
      <c r="U14" s="13">
        <f t="shared" si="8"/>
        <v>3130</v>
      </c>
    </row>
    <row r="15" spans="1:21">
      <c r="A15" s="8">
        <v>13</v>
      </c>
      <c r="B15" s="14">
        <v>14375</v>
      </c>
      <c r="C15" s="14" t="s">
        <v>50</v>
      </c>
      <c r="D15" s="14" t="s">
        <v>51</v>
      </c>
      <c r="E15" s="15">
        <v>84</v>
      </c>
      <c r="F15" s="12">
        <f t="shared" si="0"/>
        <v>1428</v>
      </c>
      <c r="G15" s="11">
        <v>1598</v>
      </c>
      <c r="H15" s="12">
        <f t="shared" si="1"/>
        <v>1598</v>
      </c>
      <c r="I15" s="11"/>
      <c r="J15" s="12">
        <f t="shared" si="2"/>
        <v>0</v>
      </c>
      <c r="K15" s="11" t="s">
        <v>52</v>
      </c>
      <c r="L15" s="12">
        <f t="shared" si="3"/>
        <v>15</v>
      </c>
      <c r="M15" s="11"/>
      <c r="N15" s="12">
        <f t="shared" si="4"/>
        <v>0</v>
      </c>
      <c r="O15" s="11"/>
      <c r="P15" s="12">
        <f t="shared" si="5"/>
        <v>0</v>
      </c>
      <c r="Q15" s="11" t="s">
        <v>37</v>
      </c>
      <c r="R15" s="12">
        <f t="shared" si="6"/>
        <v>10</v>
      </c>
      <c r="S15" s="11" t="s">
        <v>25</v>
      </c>
      <c r="T15" s="12">
        <f t="shared" si="7"/>
        <v>20</v>
      </c>
      <c r="U15" s="13">
        <f t="shared" si="8"/>
        <v>3071</v>
      </c>
    </row>
    <row r="16" spans="1:21">
      <c r="A16" s="8">
        <v>14</v>
      </c>
      <c r="B16" s="8">
        <v>14493</v>
      </c>
      <c r="C16" s="8" t="s">
        <v>53</v>
      </c>
      <c r="D16" s="8" t="s">
        <v>54</v>
      </c>
      <c r="E16" s="11">
        <v>90</v>
      </c>
      <c r="F16" s="12">
        <f t="shared" si="0"/>
        <v>1530</v>
      </c>
      <c r="G16" s="11">
        <v>1350</v>
      </c>
      <c r="H16" s="12">
        <f t="shared" si="1"/>
        <v>1350</v>
      </c>
      <c r="I16" s="11"/>
      <c r="J16" s="12">
        <f t="shared" si="2"/>
        <v>0</v>
      </c>
      <c r="K16" s="11"/>
      <c r="L16" s="12">
        <f t="shared" si="3"/>
        <v>0</v>
      </c>
      <c r="M16" s="11"/>
      <c r="N16" s="12">
        <f t="shared" si="4"/>
        <v>0</v>
      </c>
      <c r="O16" s="11">
        <v>2</v>
      </c>
      <c r="P16" s="12">
        <f t="shared" si="5"/>
        <v>20</v>
      </c>
      <c r="Q16" s="11" t="s">
        <v>24</v>
      </c>
      <c r="R16" s="12">
        <f t="shared" si="6"/>
        <v>0</v>
      </c>
      <c r="S16" s="11" t="s">
        <v>25</v>
      </c>
      <c r="T16" s="12">
        <f t="shared" si="7"/>
        <v>20</v>
      </c>
      <c r="U16" s="13">
        <f t="shared" si="8"/>
        <v>2920</v>
      </c>
    </row>
    <row r="17" spans="1:21">
      <c r="A17" s="8">
        <v>15</v>
      </c>
      <c r="B17" s="8">
        <v>14491</v>
      </c>
      <c r="C17" s="8" t="s">
        <v>55</v>
      </c>
      <c r="D17" s="8" t="s">
        <v>56</v>
      </c>
      <c r="E17" s="11">
        <v>90</v>
      </c>
      <c r="F17" s="12">
        <f t="shared" si="0"/>
        <v>1530</v>
      </c>
      <c r="G17" s="11">
        <v>1350</v>
      </c>
      <c r="H17" s="12">
        <f t="shared" si="1"/>
        <v>1350</v>
      </c>
      <c r="I17" s="11"/>
      <c r="J17" s="12">
        <f t="shared" si="2"/>
        <v>0</v>
      </c>
      <c r="K17" s="11"/>
      <c r="L17" s="12">
        <f t="shared" si="3"/>
        <v>0</v>
      </c>
      <c r="M17" s="11"/>
      <c r="N17" s="12">
        <f t="shared" si="4"/>
        <v>0</v>
      </c>
      <c r="O17" s="11"/>
      <c r="P17" s="12">
        <f t="shared" si="5"/>
        <v>0</v>
      </c>
      <c r="Q17" s="11" t="s">
        <v>24</v>
      </c>
      <c r="R17" s="12">
        <f t="shared" si="6"/>
        <v>0</v>
      </c>
      <c r="S17" s="11" t="s">
        <v>25</v>
      </c>
      <c r="T17" s="12">
        <f t="shared" si="7"/>
        <v>20</v>
      </c>
      <c r="U17" s="13">
        <f t="shared" si="8"/>
        <v>2900</v>
      </c>
    </row>
    <row r="18" spans="1:21">
      <c r="A18" s="8">
        <v>16</v>
      </c>
      <c r="B18" s="14">
        <v>14281</v>
      </c>
      <c r="C18" s="14" t="s">
        <v>57</v>
      </c>
      <c r="D18" s="14" t="s">
        <v>32</v>
      </c>
      <c r="E18" s="15">
        <v>84</v>
      </c>
      <c r="F18" s="12">
        <f t="shared" si="0"/>
        <v>1428</v>
      </c>
      <c r="G18" s="11">
        <v>1428</v>
      </c>
      <c r="H18" s="12">
        <f t="shared" si="1"/>
        <v>1428</v>
      </c>
      <c r="I18" s="11"/>
      <c r="J18" s="12">
        <f t="shared" si="2"/>
        <v>0</v>
      </c>
      <c r="K18" s="11"/>
      <c r="L18" s="12">
        <f t="shared" si="3"/>
        <v>0</v>
      </c>
      <c r="M18" s="11"/>
      <c r="N18" s="12">
        <f t="shared" si="4"/>
        <v>0</v>
      </c>
      <c r="O18" s="11"/>
      <c r="P18" s="12">
        <f t="shared" si="5"/>
        <v>0</v>
      </c>
      <c r="Q18" s="11" t="s">
        <v>24</v>
      </c>
      <c r="R18" s="12">
        <f t="shared" si="6"/>
        <v>0</v>
      </c>
      <c r="S18" s="11" t="s">
        <v>25</v>
      </c>
      <c r="T18" s="12">
        <f t="shared" si="7"/>
        <v>20</v>
      </c>
      <c r="U18" s="13">
        <f t="shared" si="8"/>
        <v>2876</v>
      </c>
    </row>
    <row r="19" spans="1:21">
      <c r="A19" s="8">
        <v>17</v>
      </c>
      <c r="B19" s="8">
        <v>14497</v>
      </c>
      <c r="C19" s="8" t="s">
        <v>58</v>
      </c>
      <c r="D19" s="8" t="s">
        <v>59</v>
      </c>
      <c r="E19" s="11">
        <v>97</v>
      </c>
      <c r="F19" s="12">
        <f t="shared" si="0"/>
        <v>1649</v>
      </c>
      <c r="G19" s="11">
        <v>1067</v>
      </c>
      <c r="H19" s="12">
        <f t="shared" si="1"/>
        <v>1067</v>
      </c>
      <c r="I19" s="11"/>
      <c r="J19" s="12">
        <f t="shared" si="2"/>
        <v>0</v>
      </c>
      <c r="K19" s="11"/>
      <c r="L19" s="12">
        <f t="shared" si="3"/>
        <v>0</v>
      </c>
      <c r="M19" s="11"/>
      <c r="N19" s="12">
        <f t="shared" si="4"/>
        <v>0</v>
      </c>
      <c r="O19" s="11"/>
      <c r="P19" s="12">
        <f t="shared" si="5"/>
        <v>0</v>
      </c>
      <c r="Q19" s="11" t="s">
        <v>24</v>
      </c>
      <c r="R19" s="12">
        <f t="shared" si="6"/>
        <v>0</v>
      </c>
      <c r="S19" s="11" t="s">
        <v>25</v>
      </c>
      <c r="T19" s="12">
        <f t="shared" si="7"/>
        <v>20</v>
      </c>
      <c r="U19" s="13">
        <f t="shared" si="8"/>
        <v>2736</v>
      </c>
    </row>
    <row r="20" spans="1:21">
      <c r="A20" s="8">
        <v>18</v>
      </c>
      <c r="B20" s="14">
        <v>14407</v>
      </c>
      <c r="C20" s="14" t="s">
        <v>60</v>
      </c>
      <c r="D20" s="14" t="s">
        <v>61</v>
      </c>
      <c r="E20" s="15">
        <v>100</v>
      </c>
      <c r="F20" s="12">
        <f t="shared" si="0"/>
        <v>1700</v>
      </c>
      <c r="G20" s="11">
        <v>900</v>
      </c>
      <c r="H20" s="12">
        <f t="shared" si="1"/>
        <v>900</v>
      </c>
      <c r="I20" s="11"/>
      <c r="J20" s="12">
        <f t="shared" si="2"/>
        <v>0</v>
      </c>
      <c r="K20" s="11"/>
      <c r="L20" s="12">
        <f t="shared" si="3"/>
        <v>0</v>
      </c>
      <c r="M20" s="11"/>
      <c r="N20" s="12">
        <f t="shared" si="4"/>
        <v>0</v>
      </c>
      <c r="O20" s="11"/>
      <c r="P20" s="12">
        <f t="shared" si="5"/>
        <v>0</v>
      </c>
      <c r="Q20" s="11" t="s">
        <v>24</v>
      </c>
      <c r="R20" s="12">
        <f t="shared" si="6"/>
        <v>0</v>
      </c>
      <c r="S20" s="11" t="s">
        <v>25</v>
      </c>
      <c r="T20" s="12">
        <f t="shared" si="7"/>
        <v>20</v>
      </c>
      <c r="U20" s="13">
        <f t="shared" si="8"/>
        <v>2620</v>
      </c>
    </row>
    <row r="21" spans="1:21">
      <c r="A21" s="8">
        <v>19</v>
      </c>
      <c r="B21" s="8">
        <v>14535</v>
      </c>
      <c r="C21" s="8" t="s">
        <v>62</v>
      </c>
      <c r="D21" s="8" t="s">
        <v>63</v>
      </c>
      <c r="E21" s="11">
        <v>80</v>
      </c>
      <c r="F21" s="12">
        <f t="shared" si="0"/>
        <v>1360</v>
      </c>
      <c r="G21" s="11">
        <v>880</v>
      </c>
      <c r="H21" s="12">
        <f t="shared" si="1"/>
        <v>880</v>
      </c>
      <c r="I21" s="11"/>
      <c r="J21" s="12">
        <f t="shared" si="2"/>
        <v>0</v>
      </c>
      <c r="K21" s="11" t="s">
        <v>52</v>
      </c>
      <c r="L21" s="12">
        <f t="shared" si="3"/>
        <v>15</v>
      </c>
      <c r="M21" s="11">
        <v>3</v>
      </c>
      <c r="N21" s="12">
        <f t="shared" si="4"/>
        <v>20</v>
      </c>
      <c r="O21" s="11"/>
      <c r="P21" s="12">
        <f t="shared" si="5"/>
        <v>0</v>
      </c>
      <c r="Q21" s="11" t="s">
        <v>24</v>
      </c>
      <c r="R21" s="12">
        <f t="shared" si="6"/>
        <v>0</v>
      </c>
      <c r="S21" s="11" t="s">
        <v>28</v>
      </c>
      <c r="T21" s="12">
        <f t="shared" si="7"/>
        <v>10</v>
      </c>
      <c r="U21" s="13">
        <f t="shared" si="8"/>
        <v>2285</v>
      </c>
    </row>
    <row r="22" spans="1:21">
      <c r="A22" s="8">
        <v>20</v>
      </c>
      <c r="B22" s="14">
        <v>14467</v>
      </c>
      <c r="C22" s="14" t="s">
        <v>64</v>
      </c>
      <c r="D22" s="14" t="s">
        <v>65</v>
      </c>
      <c r="E22" s="11">
        <v>70</v>
      </c>
      <c r="F22" s="12">
        <f t="shared" si="0"/>
        <v>1190</v>
      </c>
      <c r="G22" s="11">
        <v>910</v>
      </c>
      <c r="H22" s="12">
        <f t="shared" si="1"/>
        <v>910</v>
      </c>
      <c r="I22" s="11">
        <v>7</v>
      </c>
      <c r="J22" s="12">
        <f t="shared" si="2"/>
        <v>60</v>
      </c>
      <c r="K22" s="11"/>
      <c r="L22" s="12">
        <f t="shared" si="3"/>
        <v>0</v>
      </c>
      <c r="M22" s="11"/>
      <c r="N22" s="12">
        <f t="shared" si="4"/>
        <v>0</v>
      </c>
      <c r="O22" s="11"/>
      <c r="P22" s="12">
        <f t="shared" si="5"/>
        <v>0</v>
      </c>
      <c r="Q22" s="11" t="s">
        <v>24</v>
      </c>
      <c r="R22" s="12">
        <f t="shared" si="6"/>
        <v>0</v>
      </c>
      <c r="S22" s="11" t="s">
        <v>25</v>
      </c>
      <c r="T22" s="12">
        <f t="shared" si="7"/>
        <v>20</v>
      </c>
      <c r="U22" s="13">
        <f t="shared" si="8"/>
        <v>2180</v>
      </c>
    </row>
    <row r="23" spans="1:21">
      <c r="A23" s="8">
        <v>21</v>
      </c>
      <c r="B23" s="14">
        <v>14269</v>
      </c>
      <c r="C23" s="14" t="s">
        <v>66</v>
      </c>
      <c r="D23" s="14" t="s">
        <v>67</v>
      </c>
      <c r="E23" s="15">
        <v>59</v>
      </c>
      <c r="F23" s="12">
        <f t="shared" si="0"/>
        <v>1003</v>
      </c>
      <c r="G23" s="11">
        <v>944</v>
      </c>
      <c r="H23" s="12">
        <f t="shared" si="1"/>
        <v>944</v>
      </c>
      <c r="I23" s="11"/>
      <c r="J23" s="12">
        <f t="shared" si="2"/>
        <v>0</v>
      </c>
      <c r="K23" s="11"/>
      <c r="L23" s="12">
        <f t="shared" si="3"/>
        <v>0</v>
      </c>
      <c r="M23" s="11"/>
      <c r="N23" s="12">
        <f t="shared" si="4"/>
        <v>0</v>
      </c>
      <c r="O23" s="11"/>
      <c r="P23" s="12">
        <f t="shared" si="5"/>
        <v>0</v>
      </c>
      <c r="Q23" s="11" t="s">
        <v>24</v>
      </c>
      <c r="R23" s="12">
        <f t="shared" si="6"/>
        <v>0</v>
      </c>
      <c r="S23" s="11" t="s">
        <v>25</v>
      </c>
      <c r="T23" s="12">
        <f t="shared" si="7"/>
        <v>20</v>
      </c>
      <c r="U23" s="13">
        <f t="shared" si="8"/>
        <v>1967</v>
      </c>
    </row>
    <row r="24" spans="1:21">
      <c r="A24" s="8">
        <v>22</v>
      </c>
      <c r="B24" s="14">
        <v>14260</v>
      </c>
      <c r="C24" s="14" t="s">
        <v>68</v>
      </c>
      <c r="D24" s="14" t="s">
        <v>69</v>
      </c>
      <c r="E24" s="11">
        <v>77</v>
      </c>
      <c r="F24" s="12">
        <f t="shared" si="0"/>
        <v>1309</v>
      </c>
      <c r="G24" s="11">
        <v>539</v>
      </c>
      <c r="H24" s="12">
        <f t="shared" si="1"/>
        <v>539</v>
      </c>
      <c r="I24" s="11"/>
      <c r="J24" s="12">
        <f t="shared" si="2"/>
        <v>0</v>
      </c>
      <c r="K24" s="11"/>
      <c r="L24" s="12">
        <f t="shared" si="3"/>
        <v>0</v>
      </c>
      <c r="M24" s="11">
        <v>1</v>
      </c>
      <c r="N24" s="12">
        <f t="shared" si="4"/>
        <v>5</v>
      </c>
      <c r="O24" s="11"/>
      <c r="P24" s="12">
        <f t="shared" si="5"/>
        <v>0</v>
      </c>
      <c r="Q24" s="11" t="s">
        <v>24</v>
      </c>
      <c r="R24" s="12">
        <f t="shared" si="6"/>
        <v>0</v>
      </c>
      <c r="S24" s="11" t="s">
        <v>28</v>
      </c>
      <c r="T24" s="12">
        <f t="shared" si="7"/>
        <v>10</v>
      </c>
      <c r="U24" s="13">
        <f t="shared" si="8"/>
        <v>1863</v>
      </c>
    </row>
    <row r="25" spans="1:21">
      <c r="A25" s="8">
        <v>23</v>
      </c>
      <c r="B25" s="8">
        <v>14335</v>
      </c>
      <c r="C25" s="8" t="s">
        <v>70</v>
      </c>
      <c r="D25" s="8" t="s">
        <v>45</v>
      </c>
      <c r="E25" s="11">
        <v>50</v>
      </c>
      <c r="F25" s="12">
        <f t="shared" si="0"/>
        <v>850</v>
      </c>
      <c r="G25" s="11">
        <v>800</v>
      </c>
      <c r="H25" s="12">
        <f t="shared" si="1"/>
        <v>800</v>
      </c>
      <c r="I25" s="11"/>
      <c r="J25" s="12">
        <f t="shared" si="2"/>
        <v>0</v>
      </c>
      <c r="K25" s="11"/>
      <c r="L25" s="12">
        <f t="shared" si="3"/>
        <v>0</v>
      </c>
      <c r="M25" s="11"/>
      <c r="N25" s="12">
        <f t="shared" si="4"/>
        <v>0</v>
      </c>
      <c r="O25" s="11"/>
      <c r="P25" s="12">
        <f t="shared" si="5"/>
        <v>0</v>
      </c>
      <c r="Q25" s="11" t="s">
        <v>24</v>
      </c>
      <c r="R25" s="12">
        <f t="shared" si="6"/>
        <v>0</v>
      </c>
      <c r="S25" s="11" t="s">
        <v>25</v>
      </c>
      <c r="T25" s="12">
        <f t="shared" si="7"/>
        <v>20</v>
      </c>
      <c r="U25" s="13">
        <f t="shared" si="8"/>
        <v>1670</v>
      </c>
    </row>
    <row r="29" spans="1:21">
      <c r="L29" s="17" t="s">
        <v>71</v>
      </c>
      <c r="M29" s="17"/>
      <c r="N29" s="17"/>
      <c r="O29" s="17"/>
      <c r="P29" s="17"/>
      <c r="Q29" s="17"/>
      <c r="R29" s="17"/>
    </row>
    <row r="34" spans="12:18">
      <c r="L34" s="17" t="s">
        <v>72</v>
      </c>
      <c r="M34" s="17"/>
      <c r="N34" s="17"/>
      <c r="O34" s="17"/>
      <c r="P34" s="17"/>
      <c r="Q34" s="17"/>
      <c r="R34" s="17"/>
    </row>
  </sheetData>
  <mergeCells count="3">
    <mergeCell ref="A1:U1"/>
    <mergeCell ref="L29:R29"/>
    <mergeCell ref="L34:R34"/>
  </mergeCells>
  <dataValidations count="9">
    <dataValidation type="list" allowBlank="1" showInputMessage="1" showErrorMessage="1" promptTitle="ΕΜΠΕΡΙΑ ΑΙΘΟΥΣΕΣ" prompt="Μία (1) μονάδα ανά μήνα για κάθε ανατεθείσα αίθουσα με ανώτατο όριο τις δέκα επτά (17) μονάδες ανά μήνα" sqref="G3:G25">
      <formula1>$B$245:$B$3245</formula1>
    </dataValidation>
    <dataValidation type="list" allowBlank="1" showInputMessage="1" showErrorMessage="1" promptTitle="ΤΡΙΤΕΚΝΙΑ" prompt="Οι υποψήφιοι που αποδεικνύουν την ιδιότητα του τρίτεκνου, είτε είναι οι ίδιοι τρίτεκνοι είτε είναι τέκνα τρίτεκνης οικογένειας, μοριοδοτούνται με δέκα πέντε (15) μονάδες." sqref="K3">
      <formula1>$C$245:$C$246</formula1>
    </dataValidation>
    <dataValidation type="list" allowBlank="1" showInputMessage="1" showErrorMessage="1" promptTitle="ΑΝΑΠΗΡΙΑ" prompt="Οι υποψήφιοι που έχουν γονείς, τέκνο, σύζυγο ή αδερφό και ασκούν το δικαίωμα προστασίας από την αναπηρία ατόμων με ποσοστό αναπηρίας 67% και άνω, εξαιτίας βαριών ψυχικών και σωματικών παθήσεων ή με ποσοστό αναπηρίας τουλάχιστον 50%." sqref="Q3:Q25">
      <formula1>#REF!</formula1>
    </dataValidation>
    <dataValidation type="list" allowBlank="1" showInputMessage="1" showErrorMessage="1" promptTitle="ΠΟΛΥΤΕΚΝΙΑ" prompt="Οι πολύτεκνοι που αποδεικνύουν την ιδιότητα του πολύτεκνου, είτε είναι οι ίδιοι πολύτεκνοι είτε είναι τέκνα πολύτεκνης οικογένειας, μοριοδοτούνται με είκοσι (20) μονάδες. Για κάθε τέκνο πέραν του τρίτου, οι υποψήφιοι λαμβάνουν δέκα (10) μονάδες για κάθε τ" sqref="I3:I25">
      <formula1>$B$245:$B$265</formula1>
    </dataValidation>
    <dataValidation type="list" allowBlank="1" showInputMessage="1" showErrorMessage="1" promptTitle="ΗΛΙΚΙΑ" prompt="Ηλικία έως και 50 ετών μοριοδοτείται με δέκα (10) μονάδες.&#10;Ηλικία άνω των 50 ετών μοριοδοτείται με είκοσι (20) μονάδες." sqref="S3:S25">
      <formula1>$E$245:$E$246</formula1>
    </dataValidation>
    <dataValidation type="list" allowBlank="1" showInputMessage="1" showErrorMessage="1" promptTitle="ΜΟΝΟΓΟΝΕΪΚΗ ΟΙΚΟΓΕΝΕΙΑ" prompt="Ο υποψήφιος που είναι γονέας μονογονεϊκής οικογένειας μοριοδοτείται με δέκα (10) μονάδες για κάθε ένα (1) τέκνο του. " sqref="O3:O25">
      <formula1>$B$245:$B$248</formula1>
    </dataValidation>
    <dataValidation type="list" allowBlank="1" showInputMessage="1" showErrorMessage="1" promptTitle="ΑΝΗΛΙΚΑ ΤΕΚΝΑ" prompt="Οι υποψήφιοι μοριοδοτούνται με πέντε (5) μονάδες για καθένα ανήλικο τέκνο τους μέχρι τον αριθμό των δύο πρώτων τέκνων και με δέκα (10) μονάδες για κάθε επιπλέον τέκνων πέραν των δύο πρώτων" sqref="M3:M25">
      <formula1>$B$245:$B$248</formula1>
    </dataValidation>
    <dataValidation type="list" allowBlank="1" showInputMessage="1" showErrorMessage="1" promptTitle="ΤΡΙΤΕΚΝΙΑ" prompt="Οι υποψήφιοι που αποδεικνύουν την ιδιότητα του τρίτεκνου, είτε είναι οι ίδιοι τρίτεκνοι είτε είναι τέκνα τρίτεκνης οικογένειας, μοριοδοτούνται με δέκα πέντε (15) μονάδες." sqref="K4:K25">
      <formula1>$C$245:$C$262</formula1>
    </dataValidation>
    <dataValidation type="list" allowBlank="1" showInputMessage="1" showErrorMessage="1" promptTitle="ΕΜΠΕΡΙΑ" prompt="Η εμπειρία για την απασχόληση σε αντίστοιχη θέση σχολικής μονάδας του οικείου Δήμου που έχει διανυθεί με συμβάσεις εργασίας Ιδιωτικού Δικαίου Ορισμένου Χρόνου ή με συμβάσεις μίσθωσης έργου μέσω των σχολικών επιτροπών" sqref="E3:E25">
      <formula1>$B$245:$B$3245</formula1>
    </dataValidation>
  </dataValidations>
  <pageMargins left="0.25" right="0.25"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Φύλλο1</vt:lpstr>
      <vt:lpstr>Φύλλο2</vt:lpstr>
      <vt:lpstr>Φύλλο3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kxanthopoulos</dc:creator>
  <cp:lastModifiedBy>kxanthopoulos</cp:lastModifiedBy>
  <cp:lastPrinted>2020-09-08T08:15:49Z</cp:lastPrinted>
  <dcterms:created xsi:type="dcterms:W3CDTF">2020-09-07T13:43:40Z</dcterms:created>
  <dcterms:modified xsi:type="dcterms:W3CDTF">2020-09-08T10:38:09Z</dcterms:modified>
</cp:coreProperties>
</file>